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060" activeTab="0"/>
  </bookViews>
  <sheets>
    <sheet name="EUR09" sheetId="1" r:id="rId1"/>
  </sheets>
  <definedNames>
    <definedName name="_Regression_Int" localSheetId="0" hidden="1">1</definedName>
    <definedName name="_xlnm.Print_Area" localSheetId="0">'EUR09'!$A:$J</definedName>
    <definedName name="Area_stampa_MI" localSheetId="0">'EUR09'!#REF!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<sst xmlns="http://schemas.openxmlformats.org/spreadsheetml/2006/main" count="39" uniqueCount="30">
  <si>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SEGGIO N 1</t>
  </si>
  <si>
    <t>SEGGIO N 2</t>
  </si>
  <si>
    <t>SEGGIO N 3</t>
  </si>
  <si>
    <t>TOTALE</t>
  </si>
  <si>
    <t>VOTI</t>
  </si>
  <si>
    <t>%</t>
  </si>
  <si>
    <t>BIANCHE</t>
  </si>
  <si>
    <t>NULLE</t>
  </si>
  <si>
    <t>TOT. MASCHI</t>
  </si>
  <si>
    <t>TOT. FEMMINE</t>
  </si>
  <si>
    <t>Tot voti validi</t>
  </si>
  <si>
    <t>ELEZIONI EUROPEE   6-7 GIUGNO 2009</t>
  </si>
  <si>
    <t>PDL</t>
  </si>
  <si>
    <t>PD</t>
  </si>
  <si>
    <t>IDV</t>
  </si>
  <si>
    <t>UDC</t>
  </si>
  <si>
    <t>PRC-PDCI</t>
  </si>
  <si>
    <t>SINISTRA e LIBERTA'</t>
  </si>
  <si>
    <t>VALLEE D'AOSTE (PDL)</t>
  </si>
  <si>
    <t>LISTA BONINO-PANNELLA</t>
  </si>
  <si>
    <t>PCL</t>
  </si>
  <si>
    <t>FIAMMA</t>
  </si>
  <si>
    <t>FORZA NUOVA</t>
  </si>
  <si>
    <t>LEGA NORD</t>
  </si>
  <si>
    <t>LA DESTRA-MPA-PENS.-ADC</t>
  </si>
  <si>
    <t>LIBERAL DEMOCRATICI - MAIE</t>
  </si>
  <si>
    <t>Autonomie Liberté Democratie</t>
  </si>
  <si>
    <t>LISTE</t>
  </si>
  <si>
    <t>TOTALE AVENTI DIRITTO</t>
  </si>
  <si>
    <t>TOTALE VOTANTI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</si>
</sst>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_)"/>
    <numFmt numFmtId="165" formatCode="0.00_)"/>
    <numFmt numFmtId="166" formatCode="0_)"/>
  </numFmts>
  <fonts count="10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2" fontId="4" fillId="0" borderId="1" xfId="0" applyNumberFormat="1" applyFont="1" applyBorder="1" applyAlignment="1" applyProtection="1">
      <alignment/>
      <protection/>
    </xf>
    <xf numFmtId="166" fontId="4" fillId="0" borderId="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2" fontId="4" fillId="0" borderId="2" xfId="0" applyNumberFormat="1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 applyProtection="1">
      <alignment/>
      <protection/>
    </xf>
    <xf numFmtId="2" fontId="4" fillId="2" borderId="4" xfId="0" applyNumberFormat="1" applyFont="1" applyFill="1" applyBorder="1" applyAlignment="1" applyProtection="1">
      <alignment/>
      <protection/>
    </xf>
    <xf numFmtId="2" fontId="4" fillId="2" borderId="5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/>
      <protection/>
    </xf>
    <xf numFmtId="2" fontId="4" fillId="0" borderId="7" xfId="0" applyNumberFormat="1" applyFont="1" applyBorder="1" applyAlignment="1" applyProtection="1">
      <alignment/>
      <protection/>
    </xf>
    <xf numFmtId="2" fontId="4" fillId="0" borderId="8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left"/>
      <protection/>
    </xf>
    <xf numFmtId="0" fontId="4" fillId="2" borderId="7" xfId="0" applyFont="1" applyFill="1" applyBorder="1" applyAlignment="1" applyProtection="1">
      <alignment/>
      <protection/>
    </xf>
    <xf numFmtId="2" fontId="4" fillId="2" borderId="7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/>
      <protection/>
    </xf>
    <xf numFmtId="2" fontId="4" fillId="0" borderId="4" xfId="0" applyNumberFormat="1" applyFont="1" applyBorder="1" applyAlignment="1" applyProtection="1">
      <alignment/>
      <protection/>
    </xf>
    <xf numFmtId="2" fontId="4" fillId="0" borderId="5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6" fontId="4" fillId="2" borderId="7" xfId="0" applyNumberFormat="1" applyFont="1" applyFill="1" applyBorder="1" applyAlignment="1" applyProtection="1">
      <alignment/>
      <protection/>
    </xf>
    <xf numFmtId="166" fontId="4" fillId="2" borderId="8" xfId="0" applyNumberFormat="1" applyFont="1" applyFill="1" applyBorder="1" applyAlignment="1" applyProtection="1">
      <alignment/>
      <protection/>
    </xf>
    <xf numFmtId="166" fontId="4" fillId="0" borderId="2" xfId="0" applyNumberFormat="1" applyFont="1" applyBorder="1" applyAlignment="1" applyProtection="1">
      <alignment/>
      <protection/>
    </xf>
    <xf numFmtId="166" fontId="4" fillId="0" borderId="4" xfId="0" applyNumberFormat="1" applyFont="1" applyBorder="1" applyAlignment="1" applyProtection="1">
      <alignment/>
      <protection/>
    </xf>
    <xf numFmtId="166" fontId="4" fillId="0" borderId="5" xfId="0" applyNumberFormat="1" applyFont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2" fontId="4" fillId="0" borderId="12" xfId="0" applyNumberFormat="1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4" fillId="4" borderId="13" xfId="0" applyFont="1" applyFill="1" applyBorder="1" applyAlignment="1" applyProtection="1">
      <alignment horizontal="centerContinuous" vertical="center"/>
      <protection/>
    </xf>
    <xf numFmtId="0" fontId="4" fillId="4" borderId="14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 applyProtection="1">
      <alignment horizontal="centerContinuous" vertical="center"/>
      <protection/>
    </xf>
    <xf numFmtId="0" fontId="4" fillId="2" borderId="15" xfId="0" applyFont="1" applyFill="1" applyBorder="1" applyAlignment="1">
      <alignment horizontal="centerContinuous" vertical="center"/>
    </xf>
    <xf numFmtId="0" fontId="4" fillId="2" borderId="16" xfId="0" applyFont="1" applyFill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vertical="center"/>
      <protection/>
    </xf>
    <xf numFmtId="2" fontId="4" fillId="0" borderId="18" xfId="0" applyNumberFormat="1" applyFont="1" applyBorder="1" applyAlignment="1" applyProtection="1">
      <alignment vertical="center"/>
      <protection/>
    </xf>
    <xf numFmtId="2" fontId="4" fillId="2" borderId="19" xfId="0" applyNumberFormat="1" applyFont="1" applyFill="1" applyBorder="1" applyAlignment="1" applyProtection="1">
      <alignment/>
      <protection/>
    </xf>
    <xf numFmtId="0" fontId="4" fillId="2" borderId="19" xfId="0" applyFont="1" applyFill="1" applyBorder="1" applyAlignment="1" applyProtection="1">
      <alignment/>
      <protection/>
    </xf>
    <xf numFmtId="2" fontId="4" fillId="2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/>
    </xf>
    <xf numFmtId="0" fontId="8" fillId="0" borderId="24" xfId="0" applyFont="1" applyFill="1" applyBorder="1" applyAlignment="1" applyProtection="1">
      <alignment horizontal="centerContinuous" vertical="center"/>
      <protection/>
    </xf>
    <xf numFmtId="0" fontId="9" fillId="0" borderId="25" xfId="0" applyFont="1" applyBorder="1" applyAlignment="1">
      <alignment horizontal="centerContinuous" vertical="center"/>
    </xf>
    <xf numFmtId="0" fontId="8" fillId="0" borderId="25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 applyProtection="1">
      <alignment horizontal="centerContinuous" vertical="center"/>
      <protection/>
    </xf>
    <xf numFmtId="0" fontId="8" fillId="0" borderId="26" xfId="0" applyFont="1" applyFill="1" applyBorder="1" applyAlignment="1">
      <alignment horizontal="centerContinuous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9" xfId="0" applyFont="1" applyFill="1" applyBorder="1" applyAlignment="1" applyProtection="1">
      <alignment horizontal="left" vertical="center"/>
      <protection/>
    </xf>
    <xf numFmtId="0" fontId="2" fillId="2" borderId="30" xfId="0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3" fillId="2" borderId="31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3.png" /><Relationship Id="rId1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5</xdr:row>
      <xdr:rowOff>19050</xdr:rowOff>
    </xdr:from>
    <xdr:to>
      <xdr:col>0</xdr:col>
      <xdr:colOff>361950</xdr:colOff>
      <xdr:row>5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14450"/>
          <a:ext cx="276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19050</xdr:rowOff>
    </xdr:from>
    <xdr:to>
      <xdr:col>0</xdr:col>
      <xdr:colOff>361950</xdr:colOff>
      <xdr:row>3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6750"/>
          <a:ext cx="276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19050</xdr:rowOff>
    </xdr:from>
    <xdr:to>
      <xdr:col>0</xdr:col>
      <xdr:colOff>361950</xdr:colOff>
      <xdr:row>16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876800"/>
          <a:ext cx="276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12</xdr:row>
      <xdr:rowOff>28575</xdr:rowOff>
    </xdr:from>
    <xdr:to>
      <xdr:col>0</xdr:col>
      <xdr:colOff>361950</xdr:colOff>
      <xdr:row>12</xdr:row>
      <xdr:rowOff>295275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3590925"/>
          <a:ext cx="276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19050</xdr:rowOff>
    </xdr:from>
    <xdr:to>
      <xdr:col>0</xdr:col>
      <xdr:colOff>361950</xdr:colOff>
      <xdr:row>9</xdr:row>
      <xdr:rowOff>285750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2609850"/>
          <a:ext cx="276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28575</xdr:rowOff>
    </xdr:from>
    <xdr:to>
      <xdr:col>0</xdr:col>
      <xdr:colOff>361950</xdr:colOff>
      <xdr:row>11</xdr:row>
      <xdr:rowOff>295275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3267075"/>
          <a:ext cx="276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28575</xdr:rowOff>
    </xdr:from>
    <xdr:to>
      <xdr:col>0</xdr:col>
      <xdr:colOff>361950</xdr:colOff>
      <xdr:row>14</xdr:row>
      <xdr:rowOff>295275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4238625"/>
          <a:ext cx="276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28575</xdr:rowOff>
    </xdr:from>
    <xdr:to>
      <xdr:col>0</xdr:col>
      <xdr:colOff>361950</xdr:colOff>
      <xdr:row>6</xdr:row>
      <xdr:rowOff>295275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1647825"/>
          <a:ext cx="276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8</xdr:row>
      <xdr:rowOff>28575</xdr:rowOff>
    </xdr:from>
    <xdr:to>
      <xdr:col>0</xdr:col>
      <xdr:colOff>361950</xdr:colOff>
      <xdr:row>8</xdr:row>
      <xdr:rowOff>295275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2295525"/>
          <a:ext cx="276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19050</xdr:rowOff>
    </xdr:from>
    <xdr:to>
      <xdr:col>0</xdr:col>
      <xdr:colOff>361950</xdr:colOff>
      <xdr:row>7</xdr:row>
      <xdr:rowOff>285750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1962150"/>
          <a:ext cx="276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28575</xdr:rowOff>
    </xdr:from>
    <xdr:to>
      <xdr:col>0</xdr:col>
      <xdr:colOff>361950</xdr:colOff>
      <xdr:row>17</xdr:row>
      <xdr:rowOff>295275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5210175"/>
          <a:ext cx="276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28575</xdr:rowOff>
    </xdr:from>
    <xdr:to>
      <xdr:col>0</xdr:col>
      <xdr:colOff>361950</xdr:colOff>
      <xdr:row>4</xdr:row>
      <xdr:rowOff>295275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1000125"/>
          <a:ext cx="276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28575</xdr:rowOff>
    </xdr:from>
    <xdr:to>
      <xdr:col>0</xdr:col>
      <xdr:colOff>361950</xdr:colOff>
      <xdr:row>10</xdr:row>
      <xdr:rowOff>295275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" y="29432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361950</xdr:colOff>
      <xdr:row>15</xdr:row>
      <xdr:rowOff>295275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" y="45624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</xdr:row>
      <xdr:rowOff>28575</xdr:rowOff>
    </xdr:from>
    <xdr:to>
      <xdr:col>0</xdr:col>
      <xdr:colOff>361950</xdr:colOff>
      <xdr:row>13</xdr:row>
      <xdr:rowOff>295275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725" y="39147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33"/>
  <sheetViews>
    <sheetView showGridLines="0" tabSelected="1" workbookViewId="0" topLeftCell="A1">
      <selection activeCell="Q9" sqref="Q9"/>
    </sheetView>
  </sheetViews>
  <sheetFormatPr defaultColWidth="9.625" defaultRowHeight="12.75"/>
  <cols>
    <col min="1" max="1" width="5.625" style="0" customWidth="1"/>
    <col min="2" max="2" width="25.625" style="0" customWidth="1"/>
    <col min="3" max="10" width="5.625" style="0" customWidth="1"/>
    <col min="11" max="11" width="1.625" style="10" customWidth="1"/>
    <col min="12" max="12" width="1.625" style="0" customWidth="1"/>
    <col min="13" max="14" width="5.625" style="0" customWidth="1"/>
    <col min="15" max="15" width="1.625" style="0" customWidth="1"/>
    <col min="16" max="17" width="5.625" style="0" customWidth="1"/>
    <col min="18" max="18" width="1.625" style="0" customWidth="1"/>
    <col min="19" max="20" width="5.625" style="0" customWidth="1"/>
    <col min="21" max="21" width="1.625" style="0" customWidth="1"/>
    <col min="22" max="23" width="5.625" style="0" customWidth="1"/>
    <col min="24" max="24" width="1.625" style="0" customWidth="1"/>
    <col min="25" max="26" width="5.625" style="0" customWidth="1"/>
    <col min="27" max="27" width="1.625" style="0" customWidth="1"/>
  </cols>
  <sheetData>
    <row r="1" spans="1:11" ht="24.75" customHeight="1" thickBot="1">
      <c r="A1" s="66" t="s">
        <v>11</v>
      </c>
      <c r="B1" s="67"/>
      <c r="C1" s="68"/>
      <c r="D1" s="68"/>
      <c r="E1" s="68"/>
      <c r="F1" s="68"/>
      <c r="G1" s="68"/>
      <c r="H1" s="69"/>
      <c r="I1" s="68"/>
      <c r="J1" s="70"/>
      <c r="K1"/>
    </row>
    <row r="2" spans="1:11" ht="13.5" customHeight="1">
      <c r="A2" s="76" t="s">
        <v>27</v>
      </c>
      <c r="B2" s="77"/>
      <c r="C2" s="52" t="s">
        <v>0</v>
      </c>
      <c r="D2" s="53"/>
      <c r="E2" s="52" t="s">
        <v>1</v>
      </c>
      <c r="F2" s="53"/>
      <c r="G2" s="52" t="s">
        <v>2</v>
      </c>
      <c r="H2" s="53"/>
      <c r="I2" s="54" t="s">
        <v>3</v>
      </c>
      <c r="J2" s="55"/>
      <c r="K2" s="8"/>
    </row>
    <row r="3" spans="1:11" ht="12.75">
      <c r="A3" s="78"/>
      <c r="B3" s="79"/>
      <c r="C3" s="41" t="s">
        <v>4</v>
      </c>
      <c r="D3" s="42" t="s">
        <v>5</v>
      </c>
      <c r="E3" s="41" t="s">
        <v>4</v>
      </c>
      <c r="F3" s="42" t="s">
        <v>5</v>
      </c>
      <c r="G3" s="41" t="s">
        <v>4</v>
      </c>
      <c r="H3" s="42" t="s">
        <v>5</v>
      </c>
      <c r="I3" s="41" t="s">
        <v>4</v>
      </c>
      <c r="J3" s="56" t="s">
        <v>5</v>
      </c>
      <c r="K3" s="9"/>
    </row>
    <row r="4" spans="1:26" s="43" customFormat="1" ht="25.5" customHeight="1">
      <c r="A4" s="62"/>
      <c r="B4" s="73" t="s">
        <v>23</v>
      </c>
      <c r="C4" s="46">
        <v>180</v>
      </c>
      <c r="D4" s="47">
        <f aca="true" t="shared" si="0" ref="D4:D19">IF(C4="","",C4/$C$19*100)</f>
        <v>30.82191780821918</v>
      </c>
      <c r="E4" s="46">
        <v>259</v>
      </c>
      <c r="F4" s="47">
        <f aca="true" t="shared" si="1" ref="F4:F19">IF(E4="","",E4/$E$19*100)</f>
        <v>33.376288659793815</v>
      </c>
      <c r="G4" s="46">
        <v>210</v>
      </c>
      <c r="H4" s="47">
        <f aca="true" t="shared" si="2" ref="H4:H19">IF(G4="","",G4/$G$19*100)</f>
        <v>28.37837837837838</v>
      </c>
      <c r="I4" s="46">
        <f aca="true" t="shared" si="3" ref="I4:I18">C4+E4+G4</f>
        <v>649</v>
      </c>
      <c r="J4" s="57">
        <f aca="true" t="shared" si="4" ref="J4:J19">IF(I4="","",I4/$I$19*100)</f>
        <v>30.90476190476191</v>
      </c>
      <c r="K4" s="44"/>
      <c r="Q4" s="45"/>
      <c r="T4" s="45"/>
      <c r="W4" s="45"/>
      <c r="Z4" s="45"/>
    </row>
    <row r="5" spans="1:26" s="43" customFormat="1" ht="25.5" customHeight="1">
      <c r="A5" s="63"/>
      <c r="B5" s="48" t="s">
        <v>25</v>
      </c>
      <c r="C5" s="49">
        <v>0</v>
      </c>
      <c r="D5" s="50">
        <v>0</v>
      </c>
      <c r="E5" s="49">
        <v>2</v>
      </c>
      <c r="F5" s="50">
        <f t="shared" si="1"/>
        <v>0.25773195876288657</v>
      </c>
      <c r="G5" s="49">
        <v>2</v>
      </c>
      <c r="H5" s="50">
        <f t="shared" si="2"/>
        <v>0.2702702702702703</v>
      </c>
      <c r="I5" s="49">
        <f t="shared" si="3"/>
        <v>4</v>
      </c>
      <c r="J5" s="58">
        <f t="shared" si="4"/>
        <v>0.19047619047619047</v>
      </c>
      <c r="K5" s="44"/>
      <c r="Q5" s="45"/>
      <c r="T5" s="45"/>
      <c r="W5" s="45"/>
      <c r="Z5" s="45"/>
    </row>
    <row r="6" spans="1:26" s="43" customFormat="1" ht="25.5" customHeight="1">
      <c r="A6" s="71"/>
      <c r="B6" s="72" t="s">
        <v>12</v>
      </c>
      <c r="C6" s="49">
        <v>169</v>
      </c>
      <c r="D6" s="50">
        <f t="shared" si="0"/>
        <v>28.93835616438356</v>
      </c>
      <c r="E6" s="49">
        <v>239</v>
      </c>
      <c r="F6" s="50">
        <f t="shared" si="1"/>
        <v>30.79896907216495</v>
      </c>
      <c r="G6" s="49">
        <v>228</v>
      </c>
      <c r="H6" s="50">
        <f t="shared" si="2"/>
        <v>30.810810810810814</v>
      </c>
      <c r="I6" s="49">
        <f t="shared" si="3"/>
        <v>636</v>
      </c>
      <c r="J6" s="58">
        <f t="shared" si="4"/>
        <v>30.28571428571429</v>
      </c>
      <c r="K6" s="44"/>
      <c r="Q6" s="45"/>
      <c r="T6" s="45"/>
      <c r="W6" s="45"/>
      <c r="Z6" s="45"/>
    </row>
    <row r="7" spans="1:26" s="43" customFormat="1" ht="25.5" customHeight="1">
      <c r="A7" s="63"/>
      <c r="B7" s="48" t="s">
        <v>18</v>
      </c>
      <c r="C7" s="49">
        <v>0</v>
      </c>
      <c r="D7" s="50">
        <v>0</v>
      </c>
      <c r="E7" s="49">
        <v>0</v>
      </c>
      <c r="F7" s="50">
        <v>0</v>
      </c>
      <c r="G7" s="49">
        <v>0</v>
      </c>
      <c r="H7" s="50">
        <v>0</v>
      </c>
      <c r="I7" s="49">
        <f t="shared" si="3"/>
        <v>0</v>
      </c>
      <c r="J7" s="58">
        <v>0</v>
      </c>
      <c r="K7" s="44"/>
      <c r="Q7" s="45"/>
      <c r="T7" s="45"/>
      <c r="W7" s="45"/>
      <c r="Z7" s="45"/>
    </row>
    <row r="8" spans="1:26" s="43" customFormat="1" ht="25.5" customHeight="1">
      <c r="A8" s="63"/>
      <c r="B8" s="48" t="s">
        <v>20</v>
      </c>
      <c r="C8" s="49">
        <v>0</v>
      </c>
      <c r="D8" s="50">
        <v>0</v>
      </c>
      <c r="E8" s="49">
        <v>2</v>
      </c>
      <c r="F8" s="50">
        <f t="shared" si="1"/>
        <v>0.25773195876288657</v>
      </c>
      <c r="G8" s="49">
        <v>1</v>
      </c>
      <c r="H8" s="50">
        <f t="shared" si="2"/>
        <v>0.13513513513513514</v>
      </c>
      <c r="I8" s="49">
        <f t="shared" si="3"/>
        <v>3</v>
      </c>
      <c r="J8" s="58">
        <f t="shared" si="4"/>
        <v>0.14285714285714285</v>
      </c>
      <c r="K8" s="44"/>
      <c r="Q8" s="45"/>
      <c r="T8" s="45"/>
      <c r="W8" s="45"/>
      <c r="Z8" s="45"/>
    </row>
    <row r="9" spans="1:26" s="43" customFormat="1" ht="25.5" customHeight="1">
      <c r="A9" s="63"/>
      <c r="B9" s="48" t="s">
        <v>19</v>
      </c>
      <c r="C9" s="49">
        <v>15</v>
      </c>
      <c r="D9" s="50">
        <f t="shared" si="0"/>
        <v>2.5684931506849313</v>
      </c>
      <c r="E9" s="49">
        <v>8</v>
      </c>
      <c r="F9" s="50">
        <f t="shared" si="1"/>
        <v>1.0309278350515463</v>
      </c>
      <c r="G9" s="49">
        <v>9</v>
      </c>
      <c r="H9" s="50">
        <f t="shared" si="2"/>
        <v>1.2162162162162162</v>
      </c>
      <c r="I9" s="49">
        <f t="shared" si="3"/>
        <v>32</v>
      </c>
      <c r="J9" s="58">
        <f t="shared" si="4"/>
        <v>1.5238095238095237</v>
      </c>
      <c r="K9" s="44"/>
      <c r="Q9" s="45"/>
      <c r="T9" s="45"/>
      <c r="W9" s="45"/>
      <c r="Z9" s="45"/>
    </row>
    <row r="10" spans="1:26" s="43" customFormat="1" ht="25.5" customHeight="1">
      <c r="A10" s="63"/>
      <c r="B10" s="48" t="s">
        <v>15</v>
      </c>
      <c r="C10" s="49">
        <v>90</v>
      </c>
      <c r="D10" s="50">
        <f t="shared" si="0"/>
        <v>15.41095890410959</v>
      </c>
      <c r="E10" s="49">
        <v>106</v>
      </c>
      <c r="F10" s="50">
        <f t="shared" si="1"/>
        <v>13.65979381443299</v>
      </c>
      <c r="G10" s="49">
        <v>117</v>
      </c>
      <c r="H10" s="50">
        <f t="shared" si="2"/>
        <v>15.81081081081081</v>
      </c>
      <c r="I10" s="49">
        <f t="shared" si="3"/>
        <v>313</v>
      </c>
      <c r="J10" s="58">
        <f t="shared" si="4"/>
        <v>14.904761904761903</v>
      </c>
      <c r="K10" s="44"/>
      <c r="Q10" s="45"/>
      <c r="T10" s="45"/>
      <c r="W10" s="45"/>
      <c r="Z10" s="45"/>
    </row>
    <row r="11" spans="1:26" s="43" customFormat="1" ht="25.5" customHeight="1">
      <c r="A11" s="63"/>
      <c r="B11" s="48" t="s">
        <v>22</v>
      </c>
      <c r="C11" s="49">
        <v>2</v>
      </c>
      <c r="D11" s="50">
        <f t="shared" si="0"/>
        <v>0.3424657534246575</v>
      </c>
      <c r="E11" s="49">
        <v>4</v>
      </c>
      <c r="F11" s="50">
        <f t="shared" si="1"/>
        <v>0.5154639175257731</v>
      </c>
      <c r="G11" s="49">
        <v>4</v>
      </c>
      <c r="H11" s="50">
        <f t="shared" si="2"/>
        <v>0.5405405405405406</v>
      </c>
      <c r="I11" s="49">
        <f t="shared" si="3"/>
        <v>10</v>
      </c>
      <c r="J11" s="58">
        <f t="shared" si="4"/>
        <v>0.4761904761904762</v>
      </c>
      <c r="K11" s="44"/>
      <c r="Q11" s="45"/>
      <c r="T11" s="45"/>
      <c r="W11" s="45"/>
      <c r="Z11" s="45"/>
    </row>
    <row r="12" spans="1:26" s="43" customFormat="1" ht="25.5" customHeight="1">
      <c r="A12" s="63"/>
      <c r="B12" s="48" t="s">
        <v>16</v>
      </c>
      <c r="C12" s="49">
        <v>4</v>
      </c>
      <c r="D12" s="50">
        <f t="shared" si="0"/>
        <v>0.684931506849315</v>
      </c>
      <c r="E12" s="49">
        <v>4</v>
      </c>
      <c r="F12" s="50">
        <f t="shared" si="1"/>
        <v>0.5154639175257731</v>
      </c>
      <c r="G12" s="49">
        <v>1</v>
      </c>
      <c r="H12" s="50">
        <f t="shared" si="2"/>
        <v>0.13513513513513514</v>
      </c>
      <c r="I12" s="49">
        <f t="shared" si="3"/>
        <v>9</v>
      </c>
      <c r="J12" s="58">
        <f t="shared" si="4"/>
        <v>0.4285714285714286</v>
      </c>
      <c r="K12" s="44"/>
      <c r="Q12" s="45"/>
      <c r="T12" s="45"/>
      <c r="W12" s="45"/>
      <c r="Z12" s="45"/>
    </row>
    <row r="13" spans="1:26" s="43" customFormat="1" ht="25.5" customHeight="1">
      <c r="A13" s="63"/>
      <c r="B13" s="48" t="s">
        <v>14</v>
      </c>
      <c r="C13" s="49">
        <v>37</v>
      </c>
      <c r="D13" s="50">
        <f t="shared" si="0"/>
        <v>6.335616438356165</v>
      </c>
      <c r="E13" s="49">
        <v>30</v>
      </c>
      <c r="F13" s="50">
        <f t="shared" si="1"/>
        <v>3.865979381443299</v>
      </c>
      <c r="G13" s="49">
        <v>45</v>
      </c>
      <c r="H13" s="50">
        <f t="shared" si="2"/>
        <v>6.081081081081082</v>
      </c>
      <c r="I13" s="49">
        <f t="shared" si="3"/>
        <v>112</v>
      </c>
      <c r="J13" s="58">
        <f t="shared" si="4"/>
        <v>5.333333333333334</v>
      </c>
      <c r="K13" s="44"/>
      <c r="Q13" s="45"/>
      <c r="T13" s="45"/>
      <c r="W13" s="45"/>
      <c r="Z13" s="45"/>
    </row>
    <row r="14" spans="1:26" s="43" customFormat="1" ht="25.5" customHeight="1">
      <c r="A14" s="63"/>
      <c r="B14" s="51" t="s">
        <v>26</v>
      </c>
      <c r="C14" s="49">
        <v>1</v>
      </c>
      <c r="D14" s="50">
        <f t="shared" si="0"/>
        <v>0.17123287671232876</v>
      </c>
      <c r="E14" s="49">
        <v>2</v>
      </c>
      <c r="F14" s="50">
        <f t="shared" si="1"/>
        <v>0.25773195876288657</v>
      </c>
      <c r="G14" s="49">
        <v>1</v>
      </c>
      <c r="H14" s="50">
        <f t="shared" si="2"/>
        <v>0.13513513513513514</v>
      </c>
      <c r="I14" s="49">
        <f t="shared" si="3"/>
        <v>4</v>
      </c>
      <c r="J14" s="58">
        <f t="shared" si="4"/>
        <v>0.19047619047619047</v>
      </c>
      <c r="K14" s="44"/>
      <c r="Q14" s="45"/>
      <c r="T14" s="45"/>
      <c r="W14" s="45"/>
      <c r="Z14" s="45"/>
    </row>
    <row r="15" spans="1:26" s="43" customFormat="1" ht="25.5" customHeight="1">
      <c r="A15" s="63"/>
      <c r="B15" s="48" t="s">
        <v>24</v>
      </c>
      <c r="C15" s="49">
        <v>6</v>
      </c>
      <c r="D15" s="50">
        <f t="shared" si="0"/>
        <v>1.0273972602739725</v>
      </c>
      <c r="E15" s="49">
        <v>8</v>
      </c>
      <c r="F15" s="50">
        <f t="shared" si="1"/>
        <v>1.0309278350515463</v>
      </c>
      <c r="G15" s="49">
        <v>4</v>
      </c>
      <c r="H15" s="50">
        <f t="shared" si="2"/>
        <v>0.5405405405405406</v>
      </c>
      <c r="I15" s="49">
        <f t="shared" si="3"/>
        <v>18</v>
      </c>
      <c r="J15" s="58">
        <f t="shared" si="4"/>
        <v>0.8571428571428572</v>
      </c>
      <c r="K15" s="44"/>
      <c r="Q15" s="45"/>
      <c r="T15" s="45"/>
      <c r="W15" s="45"/>
      <c r="Z15" s="45"/>
    </row>
    <row r="16" spans="1:26" s="43" customFormat="1" ht="25.5" customHeight="1">
      <c r="A16" s="63"/>
      <c r="B16" s="48" t="s">
        <v>17</v>
      </c>
      <c r="C16" s="49">
        <v>3</v>
      </c>
      <c r="D16" s="50">
        <f t="shared" si="0"/>
        <v>0.5136986301369862</v>
      </c>
      <c r="E16" s="49">
        <v>5</v>
      </c>
      <c r="F16" s="50">
        <f t="shared" si="1"/>
        <v>0.6443298969072164</v>
      </c>
      <c r="G16" s="49">
        <v>5</v>
      </c>
      <c r="H16" s="50">
        <f t="shared" si="2"/>
        <v>0.6756756756756757</v>
      </c>
      <c r="I16" s="49">
        <f t="shared" si="3"/>
        <v>13</v>
      </c>
      <c r="J16" s="58">
        <f t="shared" si="4"/>
        <v>0.6190476190476191</v>
      </c>
      <c r="K16" s="44"/>
      <c r="Q16" s="45"/>
      <c r="T16" s="45"/>
      <c r="W16" s="45"/>
      <c r="Z16" s="45"/>
    </row>
    <row r="17" spans="1:26" s="43" customFormat="1" ht="25.5" customHeight="1">
      <c r="A17" s="63"/>
      <c r="B17" s="64" t="s">
        <v>13</v>
      </c>
      <c r="C17" s="49">
        <v>76</v>
      </c>
      <c r="D17" s="50">
        <f t="shared" si="0"/>
        <v>13.013698630136986</v>
      </c>
      <c r="E17" s="49">
        <v>104</v>
      </c>
      <c r="F17" s="50">
        <f t="shared" si="1"/>
        <v>13.402061855670103</v>
      </c>
      <c r="G17" s="49">
        <v>112</v>
      </c>
      <c r="H17" s="50">
        <f t="shared" si="2"/>
        <v>15.135135135135137</v>
      </c>
      <c r="I17" s="49">
        <f t="shared" si="3"/>
        <v>292</v>
      </c>
      <c r="J17" s="58">
        <f t="shared" si="4"/>
        <v>13.904761904761905</v>
      </c>
      <c r="K17" s="44"/>
      <c r="Q17" s="45"/>
      <c r="T17" s="45"/>
      <c r="W17" s="45"/>
      <c r="Z17" s="45"/>
    </row>
    <row r="18" spans="1:26" s="43" customFormat="1" ht="25.5" customHeight="1" thickBot="1">
      <c r="A18" s="63"/>
      <c r="B18" s="48" t="s">
        <v>21</v>
      </c>
      <c r="C18" s="49">
        <v>1</v>
      </c>
      <c r="D18" s="50">
        <f t="shared" si="0"/>
        <v>0.17123287671232876</v>
      </c>
      <c r="E18" s="49">
        <v>3</v>
      </c>
      <c r="F18" s="50">
        <f t="shared" si="1"/>
        <v>0.3865979381443299</v>
      </c>
      <c r="G18" s="49">
        <v>1</v>
      </c>
      <c r="H18" s="50">
        <f t="shared" si="2"/>
        <v>0.13513513513513514</v>
      </c>
      <c r="I18" s="49">
        <f t="shared" si="3"/>
        <v>5</v>
      </c>
      <c r="J18" s="58">
        <f t="shared" si="4"/>
        <v>0.2380952380952381</v>
      </c>
      <c r="K18" s="44"/>
      <c r="Q18" s="45"/>
      <c r="T18" s="45"/>
      <c r="W18" s="45"/>
      <c r="Z18" s="45"/>
    </row>
    <row r="19" spans="1:26" ht="13.5" thickBot="1">
      <c r="A19" s="65"/>
      <c r="B19" s="74" t="s">
        <v>10</v>
      </c>
      <c r="C19" s="60">
        <f>SUM(C4:C18)</f>
        <v>584</v>
      </c>
      <c r="D19" s="59">
        <f t="shared" si="0"/>
        <v>100</v>
      </c>
      <c r="E19" s="60">
        <f>SUM(E4:E18)</f>
        <v>776</v>
      </c>
      <c r="F19" s="59">
        <f t="shared" si="1"/>
        <v>100</v>
      </c>
      <c r="G19" s="60">
        <f>SUM(G4:G18)</f>
        <v>740</v>
      </c>
      <c r="H19" s="59">
        <f t="shared" si="2"/>
        <v>100</v>
      </c>
      <c r="I19" s="60">
        <f>SUM(I4:I18)</f>
        <v>2100</v>
      </c>
      <c r="J19" s="61">
        <f t="shared" si="4"/>
        <v>100</v>
      </c>
      <c r="K19" s="9"/>
      <c r="N19" s="2"/>
      <c r="Q19" s="2"/>
      <c r="T19" s="2"/>
      <c r="W19" s="1"/>
      <c r="Z19" s="1"/>
    </row>
    <row r="20" spans="2:26" s="17" customFormat="1" ht="9" customHeight="1" thickBot="1">
      <c r="B20" s="20"/>
      <c r="C20" s="21"/>
      <c r="D20" s="22"/>
      <c r="E20" s="21"/>
      <c r="F20" s="22"/>
      <c r="G20" s="21"/>
      <c r="H20" s="22"/>
      <c r="I20" s="21"/>
      <c r="J20" s="22"/>
      <c r="K20" s="16"/>
      <c r="N20" s="18"/>
      <c r="Q20" s="18"/>
      <c r="T20" s="18"/>
      <c r="W20" s="19"/>
      <c r="Z20" s="19"/>
    </row>
    <row r="21" spans="2:26" ht="13.5" thickTop="1">
      <c r="B21" s="23" t="s">
        <v>6</v>
      </c>
      <c r="C21" s="24">
        <v>20</v>
      </c>
      <c r="D21" s="25">
        <f>IF(C21="","",C21/(C19+C21)*100)</f>
        <v>3.3112582781456954</v>
      </c>
      <c r="E21" s="24">
        <v>19</v>
      </c>
      <c r="F21" s="25">
        <f>IF(E21="","",E21/(E19+E21)*100)</f>
        <v>2.3899371069182394</v>
      </c>
      <c r="G21" s="24">
        <v>17</v>
      </c>
      <c r="H21" s="25">
        <f>IF(G21="","",G21/(G19+G21)*100)</f>
        <v>2.2457067371202113</v>
      </c>
      <c r="I21" s="24">
        <f>C21+E21+G21</f>
        <v>56</v>
      </c>
      <c r="J21" s="26">
        <f>IF(I21="","",I21/(I19+I21)*100)</f>
        <v>2.5974025974025974</v>
      </c>
      <c r="K21" s="9"/>
      <c r="N21" s="1"/>
      <c r="Q21" s="1"/>
      <c r="T21" s="1"/>
      <c r="W21" s="1"/>
      <c r="Z21" s="1"/>
    </row>
    <row r="22" spans="2:26" ht="12.75">
      <c r="B22" s="27" t="s">
        <v>7</v>
      </c>
      <c r="C22" s="3">
        <v>25</v>
      </c>
      <c r="D22" s="4">
        <f>IF(C22="","",C22/(C19+C22)*100)</f>
        <v>4.105090311986864</v>
      </c>
      <c r="E22" s="3">
        <v>21</v>
      </c>
      <c r="F22" s="4">
        <f>IF(E22="","",E22/(E19+E22)*100)</f>
        <v>2.6348808030112925</v>
      </c>
      <c r="G22" s="3">
        <v>19</v>
      </c>
      <c r="H22" s="4">
        <f>IF(G22="","",G22/(G19+G22)*100)</f>
        <v>2.503293807641634</v>
      </c>
      <c r="I22" s="3">
        <f>C22+E22+G22</f>
        <v>65</v>
      </c>
      <c r="J22" s="11">
        <f>IF(I22="","",I22/(I19+I22)*100)</f>
        <v>3.0023094688221708</v>
      </c>
      <c r="K22" s="9"/>
      <c r="N22" s="1"/>
      <c r="Q22" s="1"/>
      <c r="T22" s="1"/>
      <c r="W22" s="1"/>
      <c r="Z22" s="1"/>
    </row>
    <row r="23" spans="2:26" ht="13.5" thickBot="1">
      <c r="B23" s="12" t="s">
        <v>3</v>
      </c>
      <c r="C23" s="13">
        <f>SUM(C21:C22)</f>
        <v>45</v>
      </c>
      <c r="D23" s="14">
        <f aca="true" t="shared" si="5" ref="D23:J23">SUM(D21:D22)</f>
        <v>7.416348590132559</v>
      </c>
      <c r="E23" s="13">
        <f t="shared" si="5"/>
        <v>40</v>
      </c>
      <c r="F23" s="14">
        <f t="shared" si="5"/>
        <v>5.024817909929531</v>
      </c>
      <c r="G23" s="13">
        <f t="shared" si="5"/>
        <v>36</v>
      </c>
      <c r="H23" s="14">
        <f t="shared" si="5"/>
        <v>4.749000544761845</v>
      </c>
      <c r="I23" s="13">
        <f t="shared" si="5"/>
        <v>121</v>
      </c>
      <c r="J23" s="15">
        <f t="shared" si="5"/>
        <v>5.599712066224768</v>
      </c>
      <c r="K23" s="9"/>
      <c r="W23" s="1"/>
      <c r="Z23" s="1"/>
    </row>
    <row r="24" spans="2:26" s="17" customFormat="1" ht="9" customHeight="1" thickBot="1" thickTop="1">
      <c r="B24" s="20"/>
      <c r="C24" s="21"/>
      <c r="D24" s="22"/>
      <c r="E24" s="21"/>
      <c r="F24" s="22"/>
      <c r="G24" s="21"/>
      <c r="H24" s="22"/>
      <c r="I24" s="21"/>
      <c r="J24" s="22"/>
      <c r="K24" s="16"/>
      <c r="W24" s="19"/>
      <c r="Z24" s="19"/>
    </row>
    <row r="25" spans="2:26" ht="13.5" thickTop="1">
      <c r="B25" s="75" t="s">
        <v>29</v>
      </c>
      <c r="C25" s="28">
        <f>C23+C19</f>
        <v>629</v>
      </c>
      <c r="D25" s="29">
        <f>IF((C25/C29*100)="","",C25/C29*100)</f>
        <v>79.92376111817026</v>
      </c>
      <c r="E25" s="28">
        <f>E23+E19</f>
        <v>816</v>
      </c>
      <c r="F25" s="29">
        <f>IF((E25/E29*100)="","",E25/E29*100)</f>
        <v>87.93103448275862</v>
      </c>
      <c r="G25" s="28">
        <f>G23+G19</f>
        <v>776</v>
      </c>
      <c r="H25" s="29">
        <f>IF((G25/G29*100)="","",G25/G29*100)</f>
        <v>86.99551569506725</v>
      </c>
      <c r="I25" s="28">
        <f>C25+E25+G25</f>
        <v>2221</v>
      </c>
      <c r="J25" s="30">
        <f>IF((I25/I29*100)="","",I25/I29*100)</f>
        <v>85.19370924434216</v>
      </c>
      <c r="K25" s="9"/>
      <c r="N25" s="1"/>
      <c r="Q25" s="1"/>
      <c r="T25" s="1"/>
      <c r="W25" s="1"/>
      <c r="Z25" s="1"/>
    </row>
    <row r="26" spans="2:26" ht="12.75">
      <c r="B26" s="27" t="s">
        <v>8</v>
      </c>
      <c r="C26" s="3">
        <v>303</v>
      </c>
      <c r="D26" s="4">
        <f aca="true" t="shared" si="6" ref="D26:F27">IF((C26/C30*100)="","",C26/C30*100)</f>
        <v>84.40111420612814</v>
      </c>
      <c r="E26" s="3">
        <v>406</v>
      </c>
      <c r="F26" s="4">
        <f t="shared" si="6"/>
        <v>88.06941431670282</v>
      </c>
      <c r="G26" s="3">
        <v>394</v>
      </c>
      <c r="H26" s="4">
        <f>IF((G26/G30*100)="","",G26/G30*100)</f>
        <v>86.78414096916299</v>
      </c>
      <c r="I26" s="3">
        <f>C26+E26+G26</f>
        <v>1103</v>
      </c>
      <c r="J26" s="11">
        <f>IF((I26/I30*100)="","",I26/I30*100)</f>
        <v>86.57770800627944</v>
      </c>
      <c r="K26" s="9"/>
      <c r="N26" s="1"/>
      <c r="Q26" s="1"/>
      <c r="T26" s="1"/>
      <c r="W26" s="1"/>
      <c r="Z26" s="1"/>
    </row>
    <row r="27" spans="2:26" ht="13.5" thickBot="1">
      <c r="B27" s="31" t="s">
        <v>9</v>
      </c>
      <c r="C27" s="32">
        <v>326</v>
      </c>
      <c r="D27" s="33">
        <f t="shared" si="6"/>
        <v>76.16822429906543</v>
      </c>
      <c r="E27" s="32">
        <v>410</v>
      </c>
      <c r="F27" s="33">
        <f t="shared" si="6"/>
        <v>87.79443254817987</v>
      </c>
      <c r="G27" s="32">
        <v>382</v>
      </c>
      <c r="H27" s="33">
        <f>IF((G27/G31*100)="","",G27/G31*100)</f>
        <v>87.21461187214612</v>
      </c>
      <c r="I27" s="32">
        <f>C27+E27+G27</f>
        <v>1118</v>
      </c>
      <c r="J27" s="34">
        <f>IF((I27/I31*100)="","",I27/I31*100)</f>
        <v>83.87096774193549</v>
      </c>
      <c r="K27" s="9"/>
      <c r="N27" s="1"/>
      <c r="Q27" s="1"/>
      <c r="T27" s="1"/>
      <c r="W27" s="1"/>
      <c r="Z27" s="1"/>
    </row>
    <row r="28" spans="2:26" s="17" customFormat="1" ht="9" customHeight="1" thickBot="1" thickTop="1">
      <c r="B28" s="20"/>
      <c r="C28" s="21"/>
      <c r="D28" s="35"/>
      <c r="E28" s="21"/>
      <c r="F28" s="35"/>
      <c r="G28" s="21"/>
      <c r="H28" s="35"/>
      <c r="I28" s="21"/>
      <c r="J28" s="35"/>
      <c r="K28" s="16"/>
      <c r="N28" s="19"/>
      <c r="Q28" s="19"/>
      <c r="T28" s="19"/>
      <c r="W28" s="19"/>
      <c r="Z28" s="19"/>
    </row>
    <row r="29" spans="2:26" ht="13.5" thickTop="1">
      <c r="B29" s="75" t="s">
        <v>28</v>
      </c>
      <c r="C29" s="28">
        <f>C30+C31</f>
        <v>787</v>
      </c>
      <c r="D29" s="36">
        <v>100</v>
      </c>
      <c r="E29" s="28">
        <f>E30+E31</f>
        <v>928</v>
      </c>
      <c r="F29" s="36">
        <v>100</v>
      </c>
      <c r="G29" s="28">
        <f>G30+G31</f>
        <v>892</v>
      </c>
      <c r="H29" s="36">
        <v>100</v>
      </c>
      <c r="I29" s="28">
        <f>C29+E29+G29</f>
        <v>2607</v>
      </c>
      <c r="J29" s="37">
        <v>100</v>
      </c>
      <c r="K29" s="9"/>
      <c r="N29" s="2"/>
      <c r="Q29" s="2"/>
      <c r="T29" s="2"/>
      <c r="W29" s="1"/>
      <c r="Z29" s="1"/>
    </row>
    <row r="30" spans="2:26" ht="12.75">
      <c r="B30" s="27" t="s">
        <v>8</v>
      </c>
      <c r="C30" s="3">
        <v>359</v>
      </c>
      <c r="D30" s="5">
        <v>100</v>
      </c>
      <c r="E30" s="3">
        <v>461</v>
      </c>
      <c r="F30" s="5">
        <v>100</v>
      </c>
      <c r="G30" s="3">
        <v>454</v>
      </c>
      <c r="H30" s="5">
        <v>100</v>
      </c>
      <c r="I30" s="3">
        <f>C30+E30+G30</f>
        <v>1274</v>
      </c>
      <c r="J30" s="38">
        <v>100</v>
      </c>
      <c r="K30" s="9"/>
      <c r="N30" s="2"/>
      <c r="Q30" s="2"/>
      <c r="T30" s="2"/>
      <c r="W30" s="1"/>
      <c r="Z30" s="1"/>
    </row>
    <row r="31" spans="2:26" ht="13.5" thickBot="1">
      <c r="B31" s="31" t="s">
        <v>9</v>
      </c>
      <c r="C31" s="32">
        <v>428</v>
      </c>
      <c r="D31" s="39">
        <v>100</v>
      </c>
      <c r="E31" s="32">
        <v>467</v>
      </c>
      <c r="F31" s="39">
        <v>100</v>
      </c>
      <c r="G31" s="32">
        <v>438</v>
      </c>
      <c r="H31" s="39">
        <v>100</v>
      </c>
      <c r="I31" s="32">
        <f>C31+E31+G31</f>
        <v>1333</v>
      </c>
      <c r="J31" s="40">
        <v>100</v>
      </c>
      <c r="K31" s="9"/>
      <c r="N31" s="2"/>
      <c r="Q31" s="2"/>
      <c r="T31" s="2"/>
      <c r="W31" s="1"/>
      <c r="Z31" s="1"/>
    </row>
    <row r="32" spans="2:26" ht="13.5" thickTop="1">
      <c r="B32" s="20"/>
      <c r="C32" s="6"/>
      <c r="D32" s="7"/>
      <c r="E32" s="6"/>
      <c r="F32" s="7"/>
      <c r="G32" s="6"/>
      <c r="H32" s="7"/>
      <c r="I32" s="6"/>
      <c r="J32" s="7"/>
      <c r="K32" s="9"/>
      <c r="N32" s="2"/>
      <c r="Q32" s="2"/>
      <c r="T32" s="2"/>
      <c r="W32" s="1"/>
      <c r="Z32" s="1"/>
    </row>
    <row r="33" ht="12">
      <c r="B33" s="17"/>
    </row>
  </sheetData>
  <mergeCells count="1">
    <mergeCell ref="A2:B3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poli</dc:creator>
  <cp:keywords/>
  <dc:description/>
  <cp:lastModifiedBy>Giambattista Pezzotti</cp:lastModifiedBy>
  <cp:lastPrinted>2009-06-08T08:10:40Z</cp:lastPrinted>
  <dcterms:created xsi:type="dcterms:W3CDTF">2004-04-25T16:36:46Z</dcterms:created>
  <dcterms:modified xsi:type="dcterms:W3CDTF">2009-06-08T08:12:26Z</dcterms:modified>
  <cp:category/>
  <cp:version/>
  <cp:contentType/>
  <cp:contentStatus/>
</cp:coreProperties>
</file>